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461" windowWidth="8175" windowHeight="8010" tabRatio="580" activeTab="2"/>
  </bookViews>
  <sheets>
    <sheet name="Gesamt" sheetId="1" r:id="rId1"/>
    <sheet name="Naturschutz u. Landschaftspfl." sheetId="2" r:id="rId2"/>
    <sheet name="Land- und Forstwirtschaf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<sst xmlns="http://schemas.openxmlformats.org/spreadsheetml/2006/main" count="175" uniqueCount="84">
  <si>
    <t>Amt</t>
  </si>
  <si>
    <t>Bezeichnung</t>
  </si>
  <si>
    <t>Pro-dukt</t>
  </si>
  <si>
    <t>Ergebnis-gliederung</t>
  </si>
  <si>
    <t>Sach-kontonr.</t>
  </si>
  <si>
    <t>Ansatz        2009</t>
  </si>
  <si>
    <t>68</t>
  </si>
  <si>
    <t>Verwaltungsgebühren</t>
  </si>
  <si>
    <t>Bußgelder</t>
  </si>
  <si>
    <t>Verkaufserlöse Landschaftsrahmen-
plan</t>
  </si>
  <si>
    <t>Pflegemaßnahmen in Naturschutzgebieten</t>
  </si>
  <si>
    <t>Anschaffung von Kartenmaterial</t>
  </si>
  <si>
    <t>55.4.01</t>
  </si>
  <si>
    <t>Verkaufserlöse -verm.unwirksam-</t>
  </si>
  <si>
    <t>Forstwirtschaftl. Maßnahmen an kreiseigenen Flächen</t>
  </si>
  <si>
    <t>55.5.01</t>
  </si>
  <si>
    <t>Ertrag gesamt:</t>
  </si>
  <si>
    <t>Aufwand gesamt</t>
  </si>
  <si>
    <t>Ergebnis</t>
  </si>
  <si>
    <t>11</t>
  </si>
  <si>
    <t>Zahlung §12 a/b NNatG</t>
  </si>
  <si>
    <t>Kosten des Landschaftsschutzes und -pflege</t>
  </si>
  <si>
    <t>Machbarkeitsstudie Zuwendungen)</t>
  </si>
  <si>
    <t>Jagdpachten u. Jagdgelder</t>
  </si>
  <si>
    <t>Pachten (unbebaute Grundstücke)</t>
  </si>
  <si>
    <t>Sonstige Einnahmen</t>
  </si>
  <si>
    <t>Pacht</t>
  </si>
  <si>
    <t>Steuern, Abgaben u.a.</t>
  </si>
  <si>
    <t>Unterhaltung unbebauter Grundstücke</t>
  </si>
  <si>
    <t>Sonstige Bewirtschaftungskosten</t>
  </si>
  <si>
    <t>05</t>
  </si>
  <si>
    <t>06</t>
  </si>
  <si>
    <t>15</t>
  </si>
  <si>
    <t>02</t>
  </si>
  <si>
    <t>19</t>
  </si>
  <si>
    <t>Machbarkeitsstudie Geeste</t>
  </si>
  <si>
    <t>Ansatz  2010</t>
  </si>
  <si>
    <t>Ergebnis     2008</t>
  </si>
  <si>
    <t>-</t>
  </si>
  <si>
    <t>EDV. Käufer- und Pächterdaten</t>
  </si>
  <si>
    <t>AMT 68</t>
  </si>
  <si>
    <t>Naturschutz u. Landschaftspflege</t>
  </si>
  <si>
    <t>Land- und Forstwirtschaft</t>
  </si>
  <si>
    <t>Gesamt</t>
  </si>
  <si>
    <t>Erträge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</si>
  <si>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</si>
  <si>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</si>
  <si>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</si>
  <si>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</si>
  <si>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</si>
  <si>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</si>
  <si>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</si>
  <si>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</si>
  <si>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</si>
  <si>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</si>
  <si>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</si>
  <si>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Summe ordentliche Erträge</t>
  </si>
  <si>
    <t>Aufw.</t>
  </si>
  <si>
    <t>130</t>
  </si>
  <si>
    <t>140</t>
  </si>
  <si>
    <t>150</t>
  </si>
  <si>
    <t>160</t>
  </si>
  <si>
    <t>170</t>
  </si>
  <si>
    <t>180</t>
  </si>
  <si>
    <t>190</t>
  </si>
  <si>
    <t>Summe ordentliche Aufw.</t>
  </si>
  <si>
    <t>Ordentliches Ergebnis</t>
  </si>
  <si>
    <t>Vergleich zu 2008:</t>
  </si>
  <si>
    <t>Summe ordentliche Erträge 2008</t>
  </si>
  <si>
    <t>Differenz</t>
  </si>
  <si>
    <t>Prozentual</t>
  </si>
  <si>
    <t>Summe ordentliche Aufw. 2008</t>
  </si>
  <si>
    <t>Ordentliches Ergebnis 2008</t>
  </si>
  <si>
    <t>Ertr:</t>
  </si>
  <si>
    <t>Aufw:</t>
  </si>
  <si>
    <t>Ergebnis 09</t>
  </si>
  <si>
    <t>Ergebnis 08</t>
  </si>
  <si>
    <t>Übersicht Ansätze 2010:</t>
  </si>
  <si>
    <t>Ant. Zusch. Zivildienstl. Moorbahn</t>
  </si>
  <si>
    <t>18</t>
  </si>
  <si>
    <t>Fördermittel f. Erlebnisbereich Tister Bauernmoor</t>
  </si>
  <si>
    <t>Kosten für Gestaltung der Erlebniszone Tister Bauernmoor</t>
  </si>
  <si>
    <t>s.o</t>
  </si>
  <si>
    <t>Kosten f. Kompensationsmaßn. und Ersatzzahlungen § 12 a/b NNatG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</si>
</sst>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>
      <alignment horizontal="center" vertical="top"/>
    </xf>
    <xf numFmtId="4" fontId="0" fillId="0" borderId="0" xfId="0" applyNumberForma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 locked="0"/>
    </xf>
    <xf numFmtId="49" fontId="0" fillId="3" borderId="1" xfId="0" applyNumberFormat="1" applyFont="1" applyFill="1" applyBorder="1" applyAlignment="1" applyProtection="1">
      <alignment horizontal="right"/>
      <protection/>
    </xf>
    <xf numFmtId="49" fontId="0" fillId="3" borderId="1" xfId="0" applyNumberFormat="1" applyFont="1" applyFill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wrapText="1"/>
      <protection locked="0"/>
    </xf>
    <xf numFmtId="49" fontId="1" fillId="0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/>
      <protection locked="0"/>
    </xf>
    <xf numFmtId="49" fontId="1" fillId="3" borderId="3" xfId="0" applyNumberFormat="1" applyFont="1" applyFill="1" applyBorder="1" applyAlignment="1" applyProtection="1">
      <alignment horizontal="right"/>
      <protection/>
    </xf>
    <xf numFmtId="49" fontId="1" fillId="3" borderId="3" xfId="0" applyNumberFormat="1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 applyProtection="1">
      <alignment wrapText="1"/>
      <protection locked="0"/>
    </xf>
    <xf numFmtId="49" fontId="1" fillId="3" borderId="3" xfId="0" applyNumberFormat="1" applyFont="1" applyFill="1" applyBorder="1" applyAlignment="1" applyProtection="1">
      <alignment horizontal="right"/>
      <protection/>
    </xf>
    <xf numFmtId="49" fontId="1" fillId="3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43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44" fontId="0" fillId="0" borderId="0" xfId="18" applyFill="1" applyBorder="1" applyAlignment="1">
      <alignment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49" fontId="0" fillId="3" borderId="4" xfId="0" applyNumberFormat="1" applyFont="1" applyFill="1" applyBorder="1" applyAlignment="1" applyProtection="1">
      <alignment horizontal="right"/>
      <protection/>
    </xf>
    <xf numFmtId="49" fontId="0" fillId="3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49" fontId="0" fillId="0" borderId="4" xfId="0" applyNumberFormat="1" applyFon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 locked="0"/>
    </xf>
    <xf numFmtId="49" fontId="0" fillId="0" borderId="5" xfId="0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wrapText="1"/>
      <protection locked="0"/>
    </xf>
    <xf numFmtId="49" fontId="0" fillId="3" borderId="5" xfId="0" applyNumberFormat="1" applyFont="1" applyFill="1" applyBorder="1" applyAlignment="1" applyProtection="1">
      <alignment horizontal="right"/>
      <protection/>
    </xf>
    <xf numFmtId="49" fontId="0" fillId="3" borderId="5" xfId="0" applyNumberFormat="1" applyFont="1" applyFill="1" applyBorder="1" applyAlignment="1" applyProtection="1">
      <alignment horizontal="center"/>
      <protection/>
    </xf>
    <xf numFmtId="0" fontId="0" fillId="2" borderId="5" xfId="0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49" fontId="1" fillId="3" borderId="6" xfId="0" applyNumberFormat="1" applyFont="1" applyFill="1" applyBorder="1" applyAlignment="1" applyProtection="1">
      <alignment horizontal="right"/>
      <protection/>
    </xf>
    <xf numFmtId="49" fontId="1" fillId="3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 horizontal="right"/>
      <protection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right"/>
      <protection/>
    </xf>
    <xf numFmtId="49" fontId="0" fillId="0" borderId="7" xfId="0" applyNumberFormat="1" applyFont="1" applyFill="1" applyBorder="1" applyAlignment="1" applyProtection="1">
      <alignment horizontal="right"/>
      <protection/>
    </xf>
    <xf numFmtId="49" fontId="0" fillId="0" borderId="8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4" fontId="0" fillId="0" borderId="0" xfId="18" applyFont="1" applyFill="1" applyBorder="1" applyAlignment="1">
      <alignment/>
    </xf>
    <xf numFmtId="165" fontId="0" fillId="0" borderId="1" xfId="18" applyNumberFormat="1" applyFill="1" applyBorder="1" applyAlignment="1" applyProtection="1">
      <alignment/>
      <protection locked="0"/>
    </xf>
    <xf numFmtId="165" fontId="0" fillId="4" borderId="1" xfId="18" applyNumberFormat="1" applyFill="1" applyBorder="1" applyAlignment="1">
      <alignment/>
    </xf>
    <xf numFmtId="165" fontId="0" fillId="4" borderId="1" xfId="18" applyNumberFormat="1" applyFont="1" applyFill="1" applyBorder="1" applyAlignment="1">
      <alignment/>
    </xf>
    <xf numFmtId="165" fontId="0" fillId="0" borderId="4" xfId="18" applyNumberFormat="1" applyFont="1" applyFill="1" applyBorder="1" applyAlignment="1" applyProtection="1">
      <alignment/>
      <protection locked="0"/>
    </xf>
    <xf numFmtId="165" fontId="0" fillId="4" borderId="4" xfId="18" applyNumberFormat="1" applyFill="1" applyBorder="1" applyAlignment="1">
      <alignment/>
    </xf>
    <xf numFmtId="165" fontId="0" fillId="0" borderId="4" xfId="18" applyNumberFormat="1" applyFill="1" applyBorder="1" applyAlignment="1" applyProtection="1">
      <alignment/>
      <protection locked="0"/>
    </xf>
    <xf numFmtId="165" fontId="1" fillId="0" borderId="3" xfId="18" applyNumberFormat="1" applyFont="1" applyFill="1" applyBorder="1" applyAlignment="1" applyProtection="1">
      <alignment/>
      <protection locked="0"/>
    </xf>
    <xf numFmtId="165" fontId="1" fillId="4" borderId="3" xfId="18" applyNumberFormat="1" applyFont="1" applyFill="1" applyBorder="1" applyAlignment="1" applyProtection="1">
      <alignment/>
      <protection locked="0"/>
    </xf>
    <xf numFmtId="165" fontId="0" fillId="0" borderId="5" xfId="18" applyNumberFormat="1" applyFill="1" applyBorder="1" applyAlignment="1" applyProtection="1">
      <alignment/>
      <protection locked="0"/>
    </xf>
    <xf numFmtId="165" fontId="0" fillId="4" borderId="5" xfId="18" applyNumberFormat="1" applyFill="1" applyBorder="1" applyAlignment="1">
      <alignment/>
    </xf>
    <xf numFmtId="165" fontId="1" fillId="0" borderId="6" xfId="18" applyNumberFormat="1" applyFont="1" applyFill="1" applyBorder="1" applyAlignment="1" applyProtection="1">
      <alignment/>
      <protection locked="0"/>
    </xf>
    <xf numFmtId="165" fontId="1" fillId="4" borderId="10" xfId="18" applyNumberFormat="1" applyFont="1" applyFill="1" applyBorder="1" applyAlignment="1" applyProtection="1">
      <alignment/>
      <protection locked="0"/>
    </xf>
    <xf numFmtId="165" fontId="0" fillId="0" borderId="1" xfId="18" applyNumberFormat="1" applyFont="1" applyFill="1" applyBorder="1" applyAlignment="1" applyProtection="1">
      <alignment/>
      <protection locked="0"/>
    </xf>
    <xf numFmtId="165" fontId="1" fillId="0" borderId="3" xfId="18" applyNumberFormat="1" applyFont="1" applyFill="1" applyBorder="1" applyAlignment="1" applyProtection="1">
      <alignment/>
      <protection locked="0"/>
    </xf>
    <xf numFmtId="165" fontId="1" fillId="4" borderId="3" xfId="18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165" fontId="0" fillId="0" borderId="0" xfId="18" applyNumberFormat="1" applyFill="1" applyBorder="1" applyAlignment="1" applyProtection="1">
      <alignment/>
      <protection locked="0"/>
    </xf>
    <xf numFmtId="165" fontId="0" fillId="0" borderId="0" xfId="18" applyNumberFormat="1" applyFill="1" applyBorder="1" applyAlignment="1">
      <alignment/>
    </xf>
    <xf numFmtId="49" fontId="1" fillId="0" borderId="3" xfId="0" applyNumberFormat="1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>
      <alignment/>
    </xf>
    <xf numFmtId="0" fontId="1" fillId="5" borderId="1" xfId="0" applyFont="1" applyFill="1" applyBorder="1" applyAlignment="1">
      <alignment horizontal="center" vertical="top" wrapText="1"/>
    </xf>
    <xf numFmtId="165" fontId="0" fillId="5" borderId="1" xfId="18" applyNumberFormat="1" applyFont="1" applyFill="1" applyBorder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49" fontId="0" fillId="3" borderId="11" xfId="0" applyNumberFormat="1" applyFont="1" applyFill="1" applyBorder="1" applyAlignment="1" applyProtection="1">
      <alignment horizontal="right"/>
      <protection/>
    </xf>
    <xf numFmtId="49" fontId="0" fillId="3" borderId="11" xfId="0" applyNumberFormat="1" applyFont="1" applyFill="1" applyBorder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 horizontal="right"/>
      <protection/>
    </xf>
    <xf numFmtId="165" fontId="0" fillId="0" borderId="11" xfId="18" applyNumberFormat="1" applyFont="1" applyFill="1" applyBorder="1" applyAlignment="1" applyProtection="1">
      <alignment horizontal="center"/>
      <protection locked="0"/>
    </xf>
    <xf numFmtId="165" fontId="0" fillId="4" borderId="11" xfId="18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1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1" fillId="0" borderId="17" xfId="0" applyNumberFormat="1" applyFont="1" applyBorder="1" applyAlignment="1">
      <alignment/>
    </xf>
    <xf numFmtId="41" fontId="0" fillId="0" borderId="18" xfId="0" applyNumberFormat="1" applyBorder="1" applyAlignment="1">
      <alignment/>
    </xf>
    <xf numFmtId="41" fontId="1" fillId="0" borderId="19" xfId="0" applyNumberFormat="1" applyFont="1" applyBorder="1" applyAlignment="1">
      <alignment/>
    </xf>
    <xf numFmtId="49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20" xfId="0" applyNumberFormat="1" applyBorder="1" applyAlignment="1">
      <alignment wrapText="1"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1" fillId="0" borderId="23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1" fillId="0" borderId="24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1" fillId="0" borderId="25" xfId="0" applyNumberFormat="1" applyFont="1" applyBorder="1" applyAlignment="1">
      <alignment/>
    </xf>
    <xf numFmtId="41" fontId="0" fillId="0" borderId="26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1" fillId="0" borderId="27" xfId="0" applyNumberFormat="1" applyFon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1" fillId="0" borderId="29" xfId="0" applyNumberFormat="1" applyFont="1" applyBorder="1" applyAlignment="1">
      <alignment/>
    </xf>
    <xf numFmtId="0" fontId="0" fillId="6" borderId="15" xfId="0" applyFill="1" applyBorder="1" applyAlignment="1">
      <alignment/>
    </xf>
    <xf numFmtId="41" fontId="0" fillId="6" borderId="1" xfId="0" applyNumberFormat="1" applyFill="1" applyBorder="1" applyAlignment="1">
      <alignment/>
    </xf>
    <xf numFmtId="41" fontId="1" fillId="6" borderId="20" xfId="0" applyNumberFormat="1" applyFont="1" applyFill="1" applyBorder="1" applyAlignment="1">
      <alignment/>
    </xf>
    <xf numFmtId="0" fontId="0" fillId="6" borderId="30" xfId="0" applyFill="1" applyBorder="1" applyAlignment="1">
      <alignment/>
    </xf>
    <xf numFmtId="10" fontId="1" fillId="6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5" fontId="0" fillId="0" borderId="0" xfId="18" applyNumberFormat="1" applyFont="1" applyFill="1" applyBorder="1" applyAlignment="1">
      <alignment/>
    </xf>
    <xf numFmtId="165" fontId="1" fillId="0" borderId="0" xfId="18" applyNumberFormat="1" applyFont="1" applyFill="1" applyBorder="1" applyAlignment="1" applyProtection="1">
      <alignment/>
      <protection locked="0"/>
    </xf>
    <xf numFmtId="165" fontId="0" fillId="5" borderId="11" xfId="18" applyNumberFormat="1" applyFont="1" applyFill="1" applyBorder="1" applyAlignment="1">
      <alignment/>
    </xf>
    <xf numFmtId="165" fontId="0" fillId="5" borderId="4" xfId="18" applyNumberFormat="1" applyFont="1" applyFill="1" applyBorder="1" applyAlignment="1">
      <alignment/>
    </xf>
    <xf numFmtId="165" fontId="0" fillId="5" borderId="5" xfId="18" applyNumberFormat="1" applyFont="1" applyFill="1" applyBorder="1" applyAlignment="1">
      <alignment/>
    </xf>
    <xf numFmtId="165" fontId="1" fillId="4" borderId="6" xfId="18" applyNumberFormat="1" applyFont="1" applyFill="1" applyBorder="1" applyAlignment="1" applyProtection="1">
      <alignment/>
      <protection locked="0"/>
    </xf>
    <xf numFmtId="165" fontId="0" fillId="0" borderId="1" xfId="18" applyNumberFormat="1" applyFont="1" applyFill="1" applyBorder="1" applyAlignment="1" applyProtection="1">
      <alignment/>
      <protection locked="0"/>
    </xf>
    <xf numFmtId="165" fontId="0" fillId="0" borderId="4" xfId="18" applyNumberFormat="1" applyFont="1" applyFill="1" applyBorder="1" applyAlignment="1" applyProtection="1">
      <alignment/>
      <protection locked="0"/>
    </xf>
    <xf numFmtId="49" fontId="0" fillId="0" borderId="31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t-20\Gruppe1\20_1_3_Bruns\Haushalt%202009\Tabellen\Amt%20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Naturschutz u. Landschaftspfl."/>
      <sheetName val="Land- und Forstwirtschaft"/>
      <sheetName val="Hilfsblatt Auswertung 08 + Mifr"/>
    </sheetNames>
    <sheetDataSet>
      <sheetData sheetId="1">
        <row r="5">
          <cell r="I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workbookViewId="0" topLeftCell="A1">
      <selection activeCell="C21" sqref="C21"/>
    </sheetView>
  </sheetViews>
  <sheetFormatPr defaultColWidth="11.421875" defaultRowHeight="12.75"/>
  <cols>
    <col min="1" max="1" width="3.28125" style="0" customWidth="1"/>
    <col min="3" max="3" width="18.140625" style="0" customWidth="1"/>
    <col min="4" max="4" width="16.7109375" style="0" customWidth="1"/>
    <col min="5" max="5" width="13.28125" style="0" customWidth="1"/>
  </cols>
  <sheetData>
    <row r="1" ht="12.75">
      <c r="B1" s="102" t="s">
        <v>40</v>
      </c>
    </row>
    <row r="2" spans="2:3" ht="12.75">
      <c r="B2" s="103"/>
      <c r="C2" s="104" t="s">
        <v>77</v>
      </c>
    </row>
    <row r="3" spans="3:4" s="105" customFormat="1" ht="13.5" thickBot="1">
      <c r="C3" s="105" t="s">
        <v>12</v>
      </c>
      <c r="D3" s="105" t="s">
        <v>15</v>
      </c>
    </row>
    <row r="4" spans="2:5" ht="26.25" thickBot="1">
      <c r="B4" s="106" t="s">
        <v>3</v>
      </c>
      <c r="C4" s="106" t="s">
        <v>41</v>
      </c>
      <c r="D4" s="106" t="s">
        <v>42</v>
      </c>
      <c r="E4" s="107" t="s">
        <v>43</v>
      </c>
    </row>
    <row r="5" spans="2:5" ht="13.5" thickBot="1">
      <c r="B5" s="108" t="s">
        <v>44</v>
      </c>
      <c r="C5" s="154"/>
      <c r="D5" s="155"/>
      <c r="E5" s="156"/>
    </row>
    <row r="6" spans="2:5" ht="13.5" thickBot="1">
      <c r="B6" s="109" t="s">
        <v>45</v>
      </c>
      <c r="C6" s="110">
        <v>0</v>
      </c>
      <c r="D6" s="110">
        <v>0</v>
      </c>
      <c r="E6" s="111">
        <f aca="true" t="shared" si="0" ref="E6:E16">SUM(C6:D6)</f>
        <v>0</v>
      </c>
    </row>
    <row r="7" spans="2:5" ht="13.5" thickBot="1">
      <c r="B7" s="109" t="s">
        <v>46</v>
      </c>
      <c r="C7" s="110">
        <f>'Naturschutz u. Landschaftspfl.'!H2+'Naturschutz u. Landschaftspfl.'!H4</f>
        <v>81000</v>
      </c>
      <c r="D7" s="110">
        <v>0</v>
      </c>
      <c r="E7" s="111">
        <f t="shared" si="0"/>
        <v>81000</v>
      </c>
    </row>
    <row r="8" spans="2:5" ht="13.5" thickBot="1">
      <c r="B8" s="109" t="s">
        <v>47</v>
      </c>
      <c r="C8" s="110">
        <f>'[1]Naturschutz u. Landschaftspfl.'!I59</f>
        <v>0</v>
      </c>
      <c r="D8" s="110">
        <f>'[1]Land- und Forstwirtschaft'!I57</f>
        <v>0</v>
      </c>
      <c r="E8" s="111">
        <f t="shared" si="0"/>
        <v>0</v>
      </c>
    </row>
    <row r="9" spans="2:5" ht="13.5" thickBot="1">
      <c r="B9" s="109" t="s">
        <v>48</v>
      </c>
      <c r="C9" s="110">
        <v>0</v>
      </c>
      <c r="D9" s="110">
        <v>0</v>
      </c>
      <c r="E9" s="111">
        <f t="shared" si="0"/>
        <v>0</v>
      </c>
    </row>
    <row r="10" spans="2:5" ht="13.5" thickBot="1">
      <c r="B10" s="109" t="s">
        <v>49</v>
      </c>
      <c r="C10" s="110">
        <f>'Naturschutz u. Landschaftspfl.'!H5</f>
        <v>40000</v>
      </c>
      <c r="D10" s="110">
        <f>'Land- und Forstwirtschaft'!H2</f>
        <v>500</v>
      </c>
      <c r="E10" s="111">
        <f t="shared" si="0"/>
        <v>40500</v>
      </c>
    </row>
    <row r="11" spans="2:5" ht="13.5" thickBot="1">
      <c r="B11" s="109" t="s">
        <v>50</v>
      </c>
      <c r="C11" s="110">
        <f>'[1]Naturschutz u. Landschaftspfl.'!I5</f>
        <v>0</v>
      </c>
      <c r="D11" s="110">
        <f>'Land- und Forstwirtschaft'!H3+'Land- und Forstwirtschaft'!H4+'Land- und Forstwirtschaft'!H5+'Land- und Forstwirtschaft'!H6</f>
        <v>71900</v>
      </c>
      <c r="E11" s="111">
        <f t="shared" si="0"/>
        <v>71900</v>
      </c>
    </row>
    <row r="12" spans="2:5" ht="13.5" thickBot="1">
      <c r="B12" s="109" t="s">
        <v>51</v>
      </c>
      <c r="C12" s="110">
        <v>0</v>
      </c>
      <c r="D12" s="110">
        <v>0</v>
      </c>
      <c r="E12" s="111">
        <f t="shared" si="0"/>
        <v>0</v>
      </c>
    </row>
    <row r="13" spans="2:5" ht="13.5" thickBot="1">
      <c r="B13" s="109" t="s">
        <v>52</v>
      </c>
      <c r="C13" s="110">
        <v>0</v>
      </c>
      <c r="D13" s="110">
        <v>0</v>
      </c>
      <c r="E13" s="111">
        <f t="shared" si="0"/>
        <v>0</v>
      </c>
    </row>
    <row r="14" spans="2:5" ht="13.5" thickBot="1">
      <c r="B14" s="109" t="s">
        <v>53</v>
      </c>
      <c r="C14" s="110">
        <v>0</v>
      </c>
      <c r="D14" s="110">
        <v>0</v>
      </c>
      <c r="E14" s="111">
        <f t="shared" si="0"/>
        <v>0</v>
      </c>
    </row>
    <row r="15" spans="2:5" ht="13.5" thickBot="1">
      <c r="B15" s="109" t="s">
        <v>54</v>
      </c>
      <c r="C15" s="110">
        <v>0</v>
      </c>
      <c r="D15" s="110">
        <v>0</v>
      </c>
      <c r="E15" s="111">
        <f t="shared" si="0"/>
        <v>0</v>
      </c>
    </row>
    <row r="16" spans="2:5" ht="13.5" thickBot="1">
      <c r="B16" s="112" t="s">
        <v>55</v>
      </c>
      <c r="C16" s="110">
        <f>'Naturschutz u. Landschaftspfl.'!H7+'Naturschutz u. Landschaftspfl.'!H8</f>
        <v>1500</v>
      </c>
      <c r="D16" s="110">
        <f>'Land- und Forstwirtschaft'!H7</f>
        <v>2500</v>
      </c>
      <c r="E16" s="111">
        <f t="shared" si="0"/>
        <v>4000</v>
      </c>
    </row>
    <row r="17" spans="2:5" ht="39" thickBot="1">
      <c r="B17" s="106" t="s">
        <v>56</v>
      </c>
      <c r="C17" s="113">
        <f>SUM(C6:C16)</f>
        <v>122500</v>
      </c>
      <c r="D17" s="113">
        <f>SUM(D6:D16)</f>
        <v>74900</v>
      </c>
      <c r="E17" s="114">
        <f>SUM(E6:E16)</f>
        <v>197400</v>
      </c>
    </row>
    <row r="18" spans="2:5" ht="13.5" thickBot="1">
      <c r="B18" s="106" t="s">
        <v>57</v>
      </c>
      <c r="C18" s="115"/>
      <c r="D18" s="115"/>
      <c r="E18" s="116"/>
    </row>
    <row r="19" spans="2:5" ht="13.5" thickBot="1">
      <c r="B19" s="109" t="s">
        <v>58</v>
      </c>
      <c r="C19" s="110">
        <v>0</v>
      </c>
      <c r="D19" s="110">
        <v>0</v>
      </c>
      <c r="E19" s="111">
        <f aca="true" t="shared" si="1" ref="E19:E25">SUM(C19:D19)</f>
        <v>0</v>
      </c>
    </row>
    <row r="20" spans="2:5" ht="13.5" thickBot="1">
      <c r="B20" s="109" t="s">
        <v>59</v>
      </c>
      <c r="C20" s="110">
        <v>0</v>
      </c>
      <c r="D20" s="110">
        <v>0</v>
      </c>
      <c r="E20" s="111">
        <f t="shared" si="1"/>
        <v>0</v>
      </c>
    </row>
    <row r="21" spans="2:5" ht="13.5" thickBot="1">
      <c r="B21" s="109" t="s">
        <v>60</v>
      </c>
      <c r="C21" s="110">
        <f>'Naturschutz u. Landschaftspfl.'!H10+'Naturschutz u. Landschaftspfl.'!H11+'Naturschutz u. Landschaftspfl.'!H12+'Naturschutz u. Landschaftspfl.'!H13+'Naturschutz u. Landschaftspfl.'!H15</f>
        <v>131500</v>
      </c>
      <c r="D21" s="110">
        <f>'Land- und Forstwirtschaft'!H9+'Land- und Forstwirtschaft'!H10+'Land- und Forstwirtschaft'!H11+'Land- und Forstwirtschaft'!H12+'Land- und Forstwirtschaft'!H13+'Land- und Forstwirtschaft'!H14</f>
        <v>66400</v>
      </c>
      <c r="E21" s="111">
        <f t="shared" si="1"/>
        <v>197900</v>
      </c>
    </row>
    <row r="22" spans="2:5" ht="13.5" thickBot="1">
      <c r="B22" s="109" t="s">
        <v>61</v>
      </c>
      <c r="C22" s="110">
        <v>0</v>
      </c>
      <c r="D22" s="110">
        <f>'[1]Land- und Forstwirtschaft'!I59</f>
        <v>0</v>
      </c>
      <c r="E22" s="111">
        <f t="shared" si="1"/>
        <v>0</v>
      </c>
    </row>
    <row r="23" spans="2:5" ht="13.5" thickBot="1">
      <c r="B23" s="109" t="s">
        <v>62</v>
      </c>
      <c r="C23" s="110">
        <v>0</v>
      </c>
      <c r="D23" s="110">
        <v>0</v>
      </c>
      <c r="E23" s="111">
        <f t="shared" si="1"/>
        <v>0</v>
      </c>
    </row>
    <row r="24" spans="2:5" ht="13.5" thickBot="1">
      <c r="B24" s="109" t="s">
        <v>63</v>
      </c>
      <c r="C24" s="110">
        <f>'Naturschutz u. Landschaftspfl.'!H14</f>
        <v>0</v>
      </c>
      <c r="D24" s="110">
        <v>0</v>
      </c>
      <c r="E24" s="111">
        <f t="shared" si="1"/>
        <v>0</v>
      </c>
    </row>
    <row r="25" spans="2:5" ht="13.5" thickBot="1">
      <c r="B25" s="112" t="s">
        <v>64</v>
      </c>
      <c r="C25" s="110" t="e">
        <f>'Naturschutz u. Landschaftspfl.'!H16+'Naturschutz u. Landschaftspfl.'!#REF!</f>
        <v>#REF!</v>
      </c>
      <c r="D25" s="110">
        <v>0</v>
      </c>
      <c r="E25" s="111" t="e">
        <f t="shared" si="1"/>
        <v>#REF!</v>
      </c>
    </row>
    <row r="26" spans="2:5" ht="39" thickBot="1">
      <c r="B26" s="106" t="s">
        <v>65</v>
      </c>
      <c r="C26" s="113" t="e">
        <f>SUM(C19:C25)</f>
        <v>#REF!</v>
      </c>
      <c r="D26" s="113">
        <f>SUM(D19:D25)</f>
        <v>66400</v>
      </c>
      <c r="E26" s="114" t="e">
        <f>SUM(E19:E25)</f>
        <v>#REF!</v>
      </c>
    </row>
    <row r="27" spans="2:5" ht="26.25" thickBot="1">
      <c r="B27" s="106" t="s">
        <v>66</v>
      </c>
      <c r="C27" s="113" t="e">
        <f>C17-C26</f>
        <v>#REF!</v>
      </c>
      <c r="D27" s="113">
        <f>D17-D26</f>
        <v>8500</v>
      </c>
      <c r="E27" s="114" t="e">
        <f>E17-E26</f>
        <v>#REF!</v>
      </c>
    </row>
    <row r="28" spans="2:5" ht="12.75">
      <c r="B28" s="117"/>
      <c r="C28" s="118"/>
      <c r="D28" s="118"/>
      <c r="E28" s="119"/>
    </row>
    <row r="29" spans="2:5" ht="13.5" thickBot="1">
      <c r="B29" s="120" t="s">
        <v>67</v>
      </c>
      <c r="C29" s="121"/>
      <c r="D29" s="121"/>
      <c r="E29" s="122"/>
    </row>
    <row r="30" spans="2:5" ht="52.5" thickBot="1" thickTop="1">
      <c r="B30" s="123" t="s">
        <v>68</v>
      </c>
      <c r="C30" s="124"/>
      <c r="D30" s="125"/>
      <c r="E30" s="126"/>
    </row>
    <row r="31" spans="2:5" ht="14.25" thickBot="1" thickTop="1">
      <c r="B31" s="123" t="s">
        <v>69</v>
      </c>
      <c r="C31" s="127"/>
      <c r="D31" s="127"/>
      <c r="E31" s="128"/>
    </row>
    <row r="32" spans="2:5" ht="14.25" thickBot="1" thickTop="1">
      <c r="B32" s="129" t="s">
        <v>70</v>
      </c>
      <c r="C32" s="130"/>
      <c r="D32" s="130"/>
      <c r="E32" s="131"/>
    </row>
    <row r="33" spans="2:5" ht="39.75" thickBot="1" thickTop="1">
      <c r="B33" s="123" t="s">
        <v>71</v>
      </c>
      <c r="C33" s="132"/>
      <c r="D33" s="133"/>
      <c r="E33" s="134"/>
    </row>
    <row r="34" spans="2:5" ht="14.25" thickBot="1" thickTop="1">
      <c r="B34" s="123" t="s">
        <v>69</v>
      </c>
      <c r="C34" s="127"/>
      <c r="D34" s="127"/>
      <c r="E34" s="128"/>
    </row>
    <row r="35" spans="2:5" ht="14.25" thickBot="1" thickTop="1">
      <c r="B35" s="129" t="s">
        <v>70</v>
      </c>
      <c r="C35" s="130"/>
      <c r="D35" s="130"/>
      <c r="E35" s="131"/>
    </row>
    <row r="36" spans="2:5" ht="39.75" thickBot="1" thickTop="1">
      <c r="B36" s="123" t="s">
        <v>72</v>
      </c>
      <c r="C36" s="135"/>
      <c r="D36" s="136"/>
      <c r="E36" s="137"/>
    </row>
    <row r="37" spans="2:5" ht="14.25" thickBot="1" thickTop="1">
      <c r="B37" s="123" t="s">
        <v>69</v>
      </c>
      <c r="C37" s="127"/>
      <c r="D37" s="127"/>
      <c r="E37" s="128"/>
    </row>
    <row r="38" spans="2:5" ht="14.25" thickBot="1" thickTop="1">
      <c r="B38" s="129" t="s">
        <v>70</v>
      </c>
      <c r="C38" s="130"/>
      <c r="D38" s="130"/>
      <c r="E38" s="131"/>
    </row>
    <row r="39" ht="13.5" thickTop="1"/>
    <row r="41" ht="13.5" thickBot="1"/>
    <row r="42" spans="2:5" ht="14.25" thickBot="1" thickTop="1">
      <c r="B42" s="138" t="s">
        <v>73</v>
      </c>
      <c r="C42" s="139"/>
      <c r="D42" s="139"/>
      <c r="E42" s="140"/>
    </row>
    <row r="43" spans="2:5" ht="14.25" thickBot="1" thickTop="1">
      <c r="B43" s="138" t="s">
        <v>74</v>
      </c>
      <c r="C43" s="139"/>
      <c r="D43" s="139"/>
      <c r="E43" s="140"/>
    </row>
    <row r="44" spans="2:5" ht="14.25" thickBot="1" thickTop="1">
      <c r="B44" s="138" t="s">
        <v>75</v>
      </c>
      <c r="C44" s="139"/>
      <c r="D44" s="139"/>
      <c r="E44" s="140"/>
    </row>
    <row r="45" spans="2:5" ht="14.25" thickBot="1" thickTop="1">
      <c r="B45" s="138" t="s">
        <v>76</v>
      </c>
      <c r="C45" s="139"/>
      <c r="D45" s="139"/>
      <c r="E45" s="140"/>
    </row>
    <row r="46" spans="2:5" ht="14.25" thickBot="1" thickTop="1">
      <c r="B46" s="138" t="s">
        <v>69</v>
      </c>
      <c r="C46" s="139"/>
      <c r="D46" s="139"/>
      <c r="E46" s="140"/>
    </row>
    <row r="47" spans="2:5" ht="14.25" thickBot="1" thickTop="1">
      <c r="B47" s="141" t="s">
        <v>70</v>
      </c>
      <c r="C47" s="142"/>
      <c r="D47" s="142"/>
      <c r="E47" s="142"/>
    </row>
    <row r="48" ht="13.5" thickTop="1"/>
  </sheetData>
  <mergeCells count="1">
    <mergeCell ref="C5:E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13" sqref="J13"/>
    </sheetView>
  </sheetViews>
  <sheetFormatPr defaultColWidth="11.421875" defaultRowHeight="12.75"/>
  <cols>
    <col min="1" max="1" width="4.421875" style="2" customWidth="1"/>
    <col min="2" max="2" width="32.140625" style="2" customWidth="1"/>
    <col min="3" max="3" width="6.8515625" style="2" customWidth="1"/>
    <col min="4" max="4" width="10.7109375" style="10" customWidth="1"/>
    <col min="5" max="5" width="8.57421875" style="2" customWidth="1"/>
    <col min="6" max="6" width="12.8515625" style="2" customWidth="1"/>
    <col min="7" max="7" width="12.8515625" style="2" bestFit="1" customWidth="1"/>
    <col min="8" max="8" width="14.7109375" style="2" customWidth="1"/>
    <col min="9" max="10" width="12.140625" style="2" bestFit="1" customWidth="1"/>
    <col min="11" max="16384" width="11.421875" style="2" customWidth="1"/>
  </cols>
  <sheetData>
    <row r="1" spans="1:11" s="11" customFormat="1" ht="27" customHeight="1">
      <c r="A1" s="13" t="s">
        <v>0</v>
      </c>
      <c r="B1" s="13" t="s">
        <v>1</v>
      </c>
      <c r="C1" s="14" t="s">
        <v>2</v>
      </c>
      <c r="D1" s="15" t="s">
        <v>3</v>
      </c>
      <c r="E1" s="12" t="s">
        <v>4</v>
      </c>
      <c r="F1" s="13" t="s">
        <v>37</v>
      </c>
      <c r="G1" s="16" t="s">
        <v>5</v>
      </c>
      <c r="H1" s="94" t="s">
        <v>36</v>
      </c>
      <c r="I1" s="145"/>
      <c r="J1" s="145"/>
      <c r="K1" s="143"/>
    </row>
    <row r="2" spans="1:11" ht="27" customHeight="1">
      <c r="A2" s="17" t="s">
        <v>6</v>
      </c>
      <c r="B2" s="42" t="s">
        <v>10</v>
      </c>
      <c r="C2" s="19" t="s">
        <v>12</v>
      </c>
      <c r="D2" s="20" t="s">
        <v>33</v>
      </c>
      <c r="E2" s="21">
        <v>3141000</v>
      </c>
      <c r="F2" s="74">
        <v>57572</v>
      </c>
      <c r="G2" s="75">
        <v>100000</v>
      </c>
      <c r="H2" s="95">
        <v>81000</v>
      </c>
      <c r="I2" s="146"/>
      <c r="J2" s="146"/>
      <c r="K2" s="144"/>
    </row>
    <row r="3" spans="1:11" ht="22.5" customHeight="1">
      <c r="A3" s="17" t="s">
        <v>6</v>
      </c>
      <c r="B3" s="42" t="s">
        <v>22</v>
      </c>
      <c r="C3" s="19" t="s">
        <v>12</v>
      </c>
      <c r="D3" s="20" t="s">
        <v>33</v>
      </c>
      <c r="E3" s="21">
        <v>3141000</v>
      </c>
      <c r="F3" s="152" t="s">
        <v>82</v>
      </c>
      <c r="G3" s="75">
        <v>18000</v>
      </c>
      <c r="H3" s="95">
        <v>18000</v>
      </c>
      <c r="I3" s="146"/>
      <c r="J3" s="146"/>
      <c r="K3" s="144"/>
    </row>
    <row r="4" spans="1:11" ht="25.5">
      <c r="A4" s="17" t="s">
        <v>6</v>
      </c>
      <c r="B4" s="42" t="s">
        <v>80</v>
      </c>
      <c r="C4" s="19" t="s">
        <v>12</v>
      </c>
      <c r="D4" s="20" t="s">
        <v>33</v>
      </c>
      <c r="E4" s="21">
        <v>3141000</v>
      </c>
      <c r="F4" s="152" t="s">
        <v>82</v>
      </c>
      <c r="G4" s="75">
        <v>0</v>
      </c>
      <c r="H4" s="95">
        <v>0</v>
      </c>
      <c r="I4" s="146"/>
      <c r="J4" s="146"/>
      <c r="K4" s="144"/>
    </row>
    <row r="5" spans="1:11" ht="26.25" customHeight="1">
      <c r="A5" s="17" t="s">
        <v>6</v>
      </c>
      <c r="B5" s="18" t="s">
        <v>7</v>
      </c>
      <c r="C5" s="19" t="s">
        <v>12</v>
      </c>
      <c r="D5" s="20" t="s">
        <v>30</v>
      </c>
      <c r="E5" s="21">
        <v>3311000</v>
      </c>
      <c r="F5" s="74">
        <v>51142</v>
      </c>
      <c r="G5" s="76">
        <v>45000</v>
      </c>
      <c r="H5" s="95">
        <v>40000</v>
      </c>
      <c r="I5" s="146"/>
      <c r="J5" s="146"/>
      <c r="K5" s="144"/>
    </row>
    <row r="6" spans="1:11" ht="38.25">
      <c r="A6" s="17" t="s">
        <v>6</v>
      </c>
      <c r="B6" s="42" t="s">
        <v>9</v>
      </c>
      <c r="C6" s="19" t="s">
        <v>12</v>
      </c>
      <c r="D6" s="20" t="s">
        <v>31</v>
      </c>
      <c r="E6" s="21">
        <v>3421000</v>
      </c>
      <c r="F6" s="74">
        <v>22</v>
      </c>
      <c r="G6" s="75">
        <v>0</v>
      </c>
      <c r="H6" s="95">
        <v>0</v>
      </c>
      <c r="I6" s="146"/>
      <c r="J6" s="146"/>
      <c r="K6" s="144"/>
    </row>
    <row r="7" spans="1:11" ht="22.5" customHeight="1">
      <c r="A7" s="43">
        <v>68</v>
      </c>
      <c r="B7" s="44" t="s">
        <v>20</v>
      </c>
      <c r="C7" s="45" t="s">
        <v>12</v>
      </c>
      <c r="D7" s="46" t="s">
        <v>19</v>
      </c>
      <c r="E7" s="47">
        <v>3591000</v>
      </c>
      <c r="F7" s="77">
        <v>0</v>
      </c>
      <c r="G7" s="78">
        <v>4000</v>
      </c>
      <c r="H7" s="149">
        <v>0</v>
      </c>
      <c r="I7" s="146"/>
      <c r="J7" s="146"/>
      <c r="K7" s="144"/>
    </row>
    <row r="8" spans="1:11" ht="22.5" customHeight="1" thickBot="1">
      <c r="A8" s="48" t="s">
        <v>6</v>
      </c>
      <c r="B8" s="49" t="s">
        <v>8</v>
      </c>
      <c r="C8" s="45" t="s">
        <v>12</v>
      </c>
      <c r="D8" s="46" t="s">
        <v>19</v>
      </c>
      <c r="E8" s="47">
        <v>3561000</v>
      </c>
      <c r="F8" s="79">
        <v>5554</v>
      </c>
      <c r="G8" s="78">
        <v>500</v>
      </c>
      <c r="H8" s="149">
        <v>1500</v>
      </c>
      <c r="I8" s="146"/>
      <c r="J8" s="146"/>
      <c r="K8" s="144"/>
    </row>
    <row r="9" spans="1:11" ht="22.5" customHeight="1" thickBot="1" thickTop="1">
      <c r="A9" s="92"/>
      <c r="B9" s="24" t="s">
        <v>16</v>
      </c>
      <c r="C9" s="25"/>
      <c r="D9" s="26"/>
      <c r="E9" s="27"/>
      <c r="F9" s="80">
        <f>SUM(F2:F8)</f>
        <v>114290</v>
      </c>
      <c r="G9" s="81">
        <f>SUM(G2:G8)</f>
        <v>167500</v>
      </c>
      <c r="H9" s="81">
        <f>SUM(H2:H8)</f>
        <v>140500</v>
      </c>
      <c r="I9" s="147"/>
      <c r="J9" s="147"/>
      <c r="K9" s="144"/>
    </row>
    <row r="10" spans="1:11" ht="25.5" customHeight="1" thickTop="1">
      <c r="A10" s="50" t="s">
        <v>6</v>
      </c>
      <c r="B10" s="51" t="s">
        <v>83</v>
      </c>
      <c r="C10" s="52" t="s">
        <v>12</v>
      </c>
      <c r="D10" s="53" t="s">
        <v>32</v>
      </c>
      <c r="E10" s="54">
        <v>4291000</v>
      </c>
      <c r="F10" s="82">
        <v>2207</v>
      </c>
      <c r="G10" s="83">
        <v>4000</v>
      </c>
      <c r="H10" s="150">
        <v>0</v>
      </c>
      <c r="I10" s="146"/>
      <c r="J10" s="146"/>
      <c r="K10" s="144"/>
    </row>
    <row r="11" spans="1:11" ht="12.75">
      <c r="A11" s="17" t="s">
        <v>6</v>
      </c>
      <c r="B11" s="22" t="s">
        <v>11</v>
      </c>
      <c r="C11" s="19" t="s">
        <v>12</v>
      </c>
      <c r="D11" s="20" t="s">
        <v>32</v>
      </c>
      <c r="E11" s="21">
        <v>4271000</v>
      </c>
      <c r="F11" s="74">
        <v>10619</v>
      </c>
      <c r="G11" s="75">
        <v>500</v>
      </c>
      <c r="H11" s="95">
        <v>500</v>
      </c>
      <c r="I11" s="146"/>
      <c r="J11" s="146"/>
      <c r="K11" s="144"/>
    </row>
    <row r="12" spans="1:11" ht="27.75" customHeight="1">
      <c r="A12" s="17" t="s">
        <v>6</v>
      </c>
      <c r="B12" s="55" t="s">
        <v>21</v>
      </c>
      <c r="C12" s="19" t="s">
        <v>12</v>
      </c>
      <c r="D12" s="20" t="s">
        <v>32</v>
      </c>
      <c r="E12" s="21">
        <v>4212000</v>
      </c>
      <c r="F12" s="74">
        <v>250</v>
      </c>
      <c r="G12" s="75">
        <v>60000</v>
      </c>
      <c r="H12" s="95">
        <v>50000</v>
      </c>
      <c r="I12" s="146"/>
      <c r="J12" s="146"/>
      <c r="K12" s="144"/>
    </row>
    <row r="13" spans="1:11" ht="28.5" customHeight="1">
      <c r="A13" s="17" t="s">
        <v>6</v>
      </c>
      <c r="B13" s="22" t="s">
        <v>10</v>
      </c>
      <c r="C13" s="19" t="s">
        <v>12</v>
      </c>
      <c r="D13" s="20" t="s">
        <v>32</v>
      </c>
      <c r="E13" s="21">
        <v>4212010</v>
      </c>
      <c r="F13" s="74">
        <v>103411</v>
      </c>
      <c r="G13" s="75">
        <v>100000</v>
      </c>
      <c r="H13" s="95">
        <v>81000</v>
      </c>
      <c r="I13" s="146"/>
      <c r="J13" s="146"/>
      <c r="K13" s="144"/>
    </row>
    <row r="14" spans="1:11" ht="30" customHeight="1">
      <c r="A14" s="48" t="s">
        <v>6</v>
      </c>
      <c r="B14" s="56" t="s">
        <v>78</v>
      </c>
      <c r="C14" s="45" t="s">
        <v>12</v>
      </c>
      <c r="D14" s="46" t="s">
        <v>79</v>
      </c>
      <c r="E14" s="47">
        <v>4318000</v>
      </c>
      <c r="F14" s="79">
        <v>12200</v>
      </c>
      <c r="G14" s="78">
        <v>0</v>
      </c>
      <c r="H14" s="149">
        <v>0</v>
      </c>
      <c r="I14" s="146"/>
      <c r="J14" s="146"/>
      <c r="K14" s="144"/>
    </row>
    <row r="15" spans="1:11" ht="30" customHeight="1">
      <c r="A15" s="48" t="s">
        <v>6</v>
      </c>
      <c r="B15" s="56" t="s">
        <v>81</v>
      </c>
      <c r="C15" s="45" t="s">
        <v>12</v>
      </c>
      <c r="D15" s="46" t="s">
        <v>32</v>
      </c>
      <c r="E15" s="47">
        <v>4212010</v>
      </c>
      <c r="F15" s="153" t="s">
        <v>82</v>
      </c>
      <c r="G15" s="78">
        <v>0</v>
      </c>
      <c r="H15" s="149">
        <v>0</v>
      </c>
      <c r="I15" s="146"/>
      <c r="J15" s="146"/>
      <c r="K15" s="144"/>
    </row>
    <row r="16" spans="1:11" ht="20.25" customHeight="1" thickBot="1">
      <c r="A16" s="17" t="s">
        <v>6</v>
      </c>
      <c r="B16" s="22" t="s">
        <v>35</v>
      </c>
      <c r="C16" s="19" t="s">
        <v>12</v>
      </c>
      <c r="D16" s="20" t="s">
        <v>34</v>
      </c>
      <c r="E16" s="21">
        <v>4431050</v>
      </c>
      <c r="F16" s="74">
        <v>0</v>
      </c>
      <c r="G16" s="75">
        <v>20000</v>
      </c>
      <c r="H16" s="95">
        <v>20000</v>
      </c>
      <c r="I16" s="146"/>
      <c r="J16" s="146"/>
      <c r="K16" s="144"/>
    </row>
    <row r="17" spans="1:11" ht="28.5" customHeight="1" thickBot="1">
      <c r="A17" s="93"/>
      <c r="B17" s="57" t="s">
        <v>17</v>
      </c>
      <c r="C17" s="58"/>
      <c r="D17" s="59"/>
      <c r="E17" s="60"/>
      <c r="F17" s="84">
        <f>SUM(F10:F16)</f>
        <v>128687</v>
      </c>
      <c r="G17" s="85">
        <f>SUM(G10:G16)</f>
        <v>184500</v>
      </c>
      <c r="H17" s="151">
        <f>SUM(H10:H16)</f>
        <v>151500</v>
      </c>
      <c r="I17" s="147"/>
      <c r="J17" s="147"/>
      <c r="K17" s="144"/>
    </row>
    <row r="18" spans="1:11" ht="22.5" customHeight="1" thickBot="1">
      <c r="A18" s="93"/>
      <c r="B18" s="61" t="s">
        <v>18</v>
      </c>
      <c r="C18" s="62"/>
      <c r="D18" s="63"/>
      <c r="E18" s="64"/>
      <c r="F18" s="84">
        <f>F9-F17</f>
        <v>-14397</v>
      </c>
      <c r="G18" s="85">
        <f>G9-G17</f>
        <v>-17000</v>
      </c>
      <c r="H18" s="151">
        <f>H9-H17</f>
        <v>-11000</v>
      </c>
      <c r="I18" s="147"/>
      <c r="J18" s="147"/>
      <c r="K18" s="144"/>
    </row>
    <row r="19" spans="2:7" ht="22.5" customHeight="1">
      <c r="B19" s="3"/>
      <c r="C19" s="4"/>
      <c r="D19" s="8"/>
      <c r="E19" s="6"/>
      <c r="F19" s="7"/>
      <c r="G19" s="41"/>
    </row>
    <row r="20" spans="1:7" ht="22.5" customHeight="1">
      <c r="A20" s="68"/>
      <c r="B20" s="89"/>
      <c r="C20" s="68"/>
      <c r="D20" s="70"/>
      <c r="E20" s="71"/>
      <c r="F20" s="90"/>
      <c r="G20" s="91"/>
    </row>
    <row r="21" spans="2:7" ht="22.5" customHeight="1">
      <c r="B21" s="34"/>
      <c r="C21" s="4"/>
      <c r="D21" s="5"/>
      <c r="E21" s="6"/>
      <c r="F21" s="35"/>
      <c r="G21" s="39"/>
    </row>
    <row r="22" spans="2:7" ht="22.5" customHeight="1">
      <c r="B22" s="36"/>
      <c r="C22" s="4"/>
      <c r="D22" s="5"/>
      <c r="E22" s="6"/>
      <c r="F22" s="35"/>
      <c r="G22" s="39"/>
    </row>
    <row r="23" spans="1:7" ht="22.5" customHeight="1">
      <c r="A23" s="37"/>
      <c r="B23" s="37"/>
      <c r="C23" s="37"/>
      <c r="D23" s="40"/>
      <c r="E23" s="37"/>
      <c r="F23" s="38"/>
      <c r="G23" s="38"/>
    </row>
    <row r="24" spans="1:7" ht="22.5" customHeight="1">
      <c r="A24" s="37"/>
      <c r="B24" s="37"/>
      <c r="C24" s="37"/>
      <c r="D24" s="40"/>
      <c r="E24" s="37"/>
      <c r="F24" s="38"/>
      <c r="G24" s="38"/>
    </row>
    <row r="25" ht="22.5" customHeight="1"/>
  </sheetData>
  <printOptions/>
  <pageMargins left="0.43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&amp;C&amp;"Arial,Fett"&amp;14&amp;UNaturschutz und Landschaftspflege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4.421875" style="2" customWidth="1"/>
    <col min="2" max="2" width="29.7109375" style="2" customWidth="1"/>
    <col min="3" max="3" width="6.8515625" style="2" customWidth="1"/>
    <col min="4" max="4" width="10.7109375" style="10" customWidth="1"/>
    <col min="5" max="5" width="8.57421875" style="2" customWidth="1"/>
    <col min="6" max="7" width="11.7109375" style="2" customWidth="1"/>
    <col min="8" max="8" width="11.421875" style="2" customWidth="1"/>
    <col min="9" max="10" width="12.140625" style="2" bestFit="1" customWidth="1"/>
    <col min="11" max="16384" width="11.421875" style="2" customWidth="1"/>
  </cols>
  <sheetData>
    <row r="1" spans="1:11" s="11" customFormat="1" ht="27" customHeight="1">
      <c r="A1" s="13" t="s">
        <v>0</v>
      </c>
      <c r="B1" s="13" t="s">
        <v>1</v>
      </c>
      <c r="C1" s="14" t="s">
        <v>2</v>
      </c>
      <c r="D1" s="15" t="s">
        <v>3</v>
      </c>
      <c r="E1" s="12" t="s">
        <v>4</v>
      </c>
      <c r="F1" s="13" t="s">
        <v>37</v>
      </c>
      <c r="G1" s="16" t="s">
        <v>5</v>
      </c>
      <c r="H1" s="94" t="s">
        <v>36</v>
      </c>
      <c r="I1" s="145"/>
      <c r="J1" s="145"/>
      <c r="K1" s="143"/>
    </row>
    <row r="2" spans="1:11" ht="22.5" customHeight="1">
      <c r="A2" s="17" t="s">
        <v>6</v>
      </c>
      <c r="B2" s="18" t="s">
        <v>7</v>
      </c>
      <c r="C2" s="19" t="s">
        <v>15</v>
      </c>
      <c r="D2" s="20" t="s">
        <v>30</v>
      </c>
      <c r="E2" s="21">
        <v>3311000</v>
      </c>
      <c r="F2" s="74">
        <v>589</v>
      </c>
      <c r="G2" s="75">
        <v>700</v>
      </c>
      <c r="H2" s="95">
        <v>500</v>
      </c>
      <c r="I2" s="146"/>
      <c r="J2" s="146"/>
      <c r="K2" s="144"/>
    </row>
    <row r="3" spans="1:11" ht="22.5" customHeight="1">
      <c r="A3" s="17" t="s">
        <v>6</v>
      </c>
      <c r="B3" s="22" t="s">
        <v>23</v>
      </c>
      <c r="C3" s="19" t="s">
        <v>15</v>
      </c>
      <c r="D3" s="20" t="s">
        <v>31</v>
      </c>
      <c r="E3" s="21">
        <v>3411040</v>
      </c>
      <c r="F3" s="74">
        <v>0</v>
      </c>
      <c r="G3" s="75">
        <v>32000</v>
      </c>
      <c r="H3" s="95">
        <v>35000</v>
      </c>
      <c r="I3" s="146"/>
      <c r="J3" s="146"/>
      <c r="K3" s="144"/>
    </row>
    <row r="4" spans="1:11" ht="22.5" customHeight="1">
      <c r="A4" s="17" t="s">
        <v>6</v>
      </c>
      <c r="B4" s="22" t="s">
        <v>24</v>
      </c>
      <c r="C4" s="19" t="s">
        <v>15</v>
      </c>
      <c r="D4" s="20" t="s">
        <v>31</v>
      </c>
      <c r="E4" s="21">
        <v>3411040</v>
      </c>
      <c r="F4" s="74">
        <v>0</v>
      </c>
      <c r="G4" s="75">
        <v>1900</v>
      </c>
      <c r="H4" s="95">
        <v>1900</v>
      </c>
      <c r="I4" s="146"/>
      <c r="J4" s="146"/>
      <c r="K4" s="144"/>
    </row>
    <row r="5" spans="1:11" ht="22.5" customHeight="1">
      <c r="A5" s="17" t="s">
        <v>6</v>
      </c>
      <c r="B5" s="22" t="s">
        <v>25</v>
      </c>
      <c r="C5" s="19" t="s">
        <v>15</v>
      </c>
      <c r="D5" s="20" t="s">
        <v>31</v>
      </c>
      <c r="E5" s="21">
        <v>3461000</v>
      </c>
      <c r="F5" s="74">
        <v>0</v>
      </c>
      <c r="G5" s="75">
        <v>20000</v>
      </c>
      <c r="H5" s="95">
        <v>20000</v>
      </c>
      <c r="I5" s="146"/>
      <c r="J5" s="146"/>
      <c r="K5" s="144"/>
    </row>
    <row r="6" spans="1:11" ht="22.5" customHeight="1">
      <c r="A6" s="17" t="s">
        <v>6</v>
      </c>
      <c r="B6" s="22" t="s">
        <v>13</v>
      </c>
      <c r="C6" s="19" t="s">
        <v>15</v>
      </c>
      <c r="D6" s="20" t="s">
        <v>31</v>
      </c>
      <c r="E6" s="21">
        <v>3421000</v>
      </c>
      <c r="F6" s="86">
        <v>46359</v>
      </c>
      <c r="G6" s="76">
        <v>15000</v>
      </c>
      <c r="H6" s="95">
        <v>15000</v>
      </c>
      <c r="I6" s="146"/>
      <c r="J6" s="146"/>
      <c r="K6" s="144"/>
    </row>
    <row r="7" spans="1:11" ht="22.5" customHeight="1" thickBot="1">
      <c r="A7" s="17" t="s">
        <v>6</v>
      </c>
      <c r="B7" s="18" t="s">
        <v>8</v>
      </c>
      <c r="C7" s="19" t="s">
        <v>15</v>
      </c>
      <c r="D7" s="20" t="s">
        <v>19</v>
      </c>
      <c r="E7" s="21">
        <v>3561000</v>
      </c>
      <c r="F7" s="86">
        <v>0</v>
      </c>
      <c r="G7" s="76">
        <v>2500</v>
      </c>
      <c r="H7" s="95">
        <v>2500</v>
      </c>
      <c r="I7" s="146"/>
      <c r="J7" s="146"/>
      <c r="K7" s="144"/>
    </row>
    <row r="8" spans="1:11" ht="22.5" customHeight="1" thickBot="1" thickTop="1">
      <c r="A8" s="23"/>
      <c r="B8" s="24" t="s">
        <v>16</v>
      </c>
      <c r="C8" s="25"/>
      <c r="D8" s="26"/>
      <c r="E8" s="27"/>
      <c r="F8" s="80">
        <f>SUM(F2:F7)</f>
        <v>46948</v>
      </c>
      <c r="G8" s="81">
        <f>SUM(G2:G7)</f>
        <v>72100</v>
      </c>
      <c r="H8" s="81">
        <f>SUM(H2:H7)</f>
        <v>74900</v>
      </c>
      <c r="I8" s="147"/>
      <c r="J8" s="147"/>
      <c r="K8" s="144"/>
    </row>
    <row r="9" spans="1:11" ht="22.5" customHeight="1" thickTop="1">
      <c r="A9" s="65" t="s">
        <v>6</v>
      </c>
      <c r="B9" s="22" t="s">
        <v>26</v>
      </c>
      <c r="C9" s="19" t="s">
        <v>15</v>
      </c>
      <c r="D9" s="20" t="s">
        <v>32</v>
      </c>
      <c r="E9" s="21">
        <v>4231000</v>
      </c>
      <c r="F9" s="74">
        <v>0</v>
      </c>
      <c r="G9" s="75">
        <v>400</v>
      </c>
      <c r="H9" s="95">
        <v>400</v>
      </c>
      <c r="I9" s="146"/>
      <c r="J9" s="146"/>
      <c r="K9" s="144"/>
    </row>
    <row r="10" spans="1:11" ht="22.5" customHeight="1">
      <c r="A10" s="66" t="s">
        <v>6</v>
      </c>
      <c r="B10" s="22" t="s">
        <v>27</v>
      </c>
      <c r="C10" s="19" t="s">
        <v>15</v>
      </c>
      <c r="D10" s="20" t="s">
        <v>32</v>
      </c>
      <c r="E10" s="21">
        <v>4241010</v>
      </c>
      <c r="F10" s="74">
        <v>0</v>
      </c>
      <c r="G10" s="75">
        <v>3500</v>
      </c>
      <c r="H10" s="95">
        <v>4000</v>
      </c>
      <c r="I10" s="146"/>
      <c r="J10" s="146"/>
      <c r="K10" s="144"/>
    </row>
    <row r="11" spans="1:11" ht="29.25" customHeight="1">
      <c r="A11" s="66" t="s">
        <v>6</v>
      </c>
      <c r="B11" s="22" t="s">
        <v>28</v>
      </c>
      <c r="C11" s="19" t="s">
        <v>15</v>
      </c>
      <c r="D11" s="20" t="s">
        <v>32</v>
      </c>
      <c r="E11" s="21">
        <v>4212010</v>
      </c>
      <c r="F11" s="74">
        <v>18929</v>
      </c>
      <c r="G11" s="75">
        <v>33600</v>
      </c>
      <c r="H11" s="95">
        <v>3000</v>
      </c>
      <c r="I11" s="146"/>
      <c r="J11" s="146"/>
      <c r="K11" s="144"/>
    </row>
    <row r="12" spans="1:11" ht="22.5" customHeight="1">
      <c r="A12" s="67" t="s">
        <v>6</v>
      </c>
      <c r="B12" s="18" t="s">
        <v>29</v>
      </c>
      <c r="C12" s="19" t="s">
        <v>15</v>
      </c>
      <c r="D12" s="20" t="s">
        <v>32</v>
      </c>
      <c r="E12" s="21">
        <v>4241080</v>
      </c>
      <c r="F12" s="74">
        <v>9</v>
      </c>
      <c r="G12" s="75">
        <v>54500</v>
      </c>
      <c r="H12" s="95">
        <v>54000</v>
      </c>
      <c r="I12" s="146"/>
      <c r="J12" s="146"/>
      <c r="K12" s="144"/>
    </row>
    <row r="13" spans="1:11" ht="27" customHeight="1">
      <c r="A13" s="17" t="s">
        <v>6</v>
      </c>
      <c r="B13" s="22" t="s">
        <v>14</v>
      </c>
      <c r="C13" s="19" t="s">
        <v>15</v>
      </c>
      <c r="D13" s="20" t="s">
        <v>32</v>
      </c>
      <c r="E13" s="21">
        <v>4212010</v>
      </c>
      <c r="F13" s="74">
        <v>0</v>
      </c>
      <c r="G13" s="75">
        <v>7000</v>
      </c>
      <c r="H13" s="95">
        <v>5000</v>
      </c>
      <c r="I13" s="146"/>
      <c r="J13" s="146"/>
      <c r="K13" s="144"/>
    </row>
    <row r="14" spans="1:11" ht="28.5" customHeight="1" thickBot="1">
      <c r="A14" s="2">
        <v>68</v>
      </c>
      <c r="B14" s="96" t="s">
        <v>39</v>
      </c>
      <c r="C14" s="97" t="s">
        <v>15</v>
      </c>
      <c r="D14" s="98" t="s">
        <v>32</v>
      </c>
      <c r="E14" s="99">
        <v>4281010</v>
      </c>
      <c r="F14" s="100">
        <v>0</v>
      </c>
      <c r="G14" s="101" t="s">
        <v>38</v>
      </c>
      <c r="H14" s="148">
        <v>0</v>
      </c>
      <c r="I14" s="146"/>
      <c r="J14" s="146"/>
      <c r="K14" s="37"/>
    </row>
    <row r="15" spans="1:11" ht="22.5" customHeight="1" thickBot="1" thickTop="1">
      <c r="A15" s="28"/>
      <c r="B15" s="29" t="s">
        <v>17</v>
      </c>
      <c r="C15" s="30"/>
      <c r="D15" s="31"/>
      <c r="E15" s="32"/>
      <c r="F15" s="87">
        <f>SUM(F9:F13)</f>
        <v>18938</v>
      </c>
      <c r="G15" s="87">
        <f>SUM(G9:G13)</f>
        <v>99000</v>
      </c>
      <c r="H15" s="80">
        <f>SUM(H9:H14)</f>
        <v>66400</v>
      </c>
      <c r="I15" s="147"/>
      <c r="J15" s="147"/>
      <c r="K15" s="144"/>
    </row>
    <row r="16" spans="1:11" ht="22.5" customHeight="1" thickBot="1" thickTop="1">
      <c r="A16" s="28"/>
      <c r="B16" s="33" t="s">
        <v>18</v>
      </c>
      <c r="C16" s="30"/>
      <c r="D16" s="31"/>
      <c r="E16" s="32"/>
      <c r="F16" s="87">
        <f>F8-F15</f>
        <v>28010</v>
      </c>
      <c r="G16" s="88">
        <f>G8-G15</f>
        <v>-26900</v>
      </c>
      <c r="H16" s="81">
        <f>H8-H15</f>
        <v>8500</v>
      </c>
      <c r="I16" s="147"/>
      <c r="J16" s="147"/>
      <c r="K16" s="144"/>
    </row>
    <row r="17" spans="2:6" ht="22.5" customHeight="1" thickTop="1">
      <c r="B17" s="1"/>
      <c r="C17" s="4"/>
      <c r="D17" s="5"/>
      <c r="E17" s="6"/>
      <c r="F17" s="9"/>
    </row>
    <row r="18" spans="1:7" ht="22.5" customHeight="1">
      <c r="A18" s="68"/>
      <c r="B18" s="69"/>
      <c r="C18" s="68"/>
      <c r="D18" s="70"/>
      <c r="E18" s="71"/>
      <c r="F18" s="72"/>
      <c r="G18" s="73"/>
    </row>
    <row r="19" spans="2:7" ht="22.5" customHeight="1">
      <c r="B19" s="36"/>
      <c r="C19" s="4"/>
      <c r="D19" s="5"/>
      <c r="E19" s="6"/>
      <c r="F19" s="35"/>
      <c r="G19" s="39"/>
    </row>
    <row r="20" spans="1:7" ht="22.5" customHeight="1">
      <c r="A20" s="37"/>
      <c r="B20" s="37"/>
      <c r="C20" s="37"/>
      <c r="D20" s="40"/>
      <c r="E20" s="37"/>
      <c r="F20" s="38"/>
      <c r="G20" s="38"/>
    </row>
    <row r="21" spans="1:7" ht="22.5" customHeight="1">
      <c r="A21" s="37"/>
      <c r="B21" s="37"/>
      <c r="C21" s="37"/>
      <c r="D21" s="40"/>
      <c r="E21" s="37"/>
      <c r="F21" s="38"/>
      <c r="G21" s="38"/>
    </row>
    <row r="22" spans="2:6" ht="22.5" customHeight="1">
      <c r="B22" s="3"/>
      <c r="C22" s="4"/>
      <c r="D22" s="5"/>
      <c r="E22" s="6"/>
      <c r="F22" s="7"/>
    </row>
  </sheetData>
  <printOptions/>
  <pageMargins left="1.19" right="0.15748031496063" top="0.984251968503937" bottom="0.984251968503937" header="0.511811023622047" footer="0.511811023622047"/>
  <pageSetup horizontalDpi="600" verticalDpi="600" orientation="landscape" paperSize="9" r:id="rId1"/>
  <headerFooter alignWithMargins="0">
    <oddHeader>&amp;C&amp;"Arial,Fett"&amp;14&amp;U&amp;A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Bruns</dc:creator>
  <cp:keywords/>
  <dc:description/>
  <cp:lastModifiedBy>Rainer Meyer</cp:lastModifiedBy>
  <cp:lastPrinted>2009-11-03T10:33:22Z</cp:lastPrinted>
  <dcterms:created xsi:type="dcterms:W3CDTF">2008-04-15T14:14:07Z</dcterms:created>
  <dcterms:modified xsi:type="dcterms:W3CDTF">2009-11-03T10:34:11Z</dcterms:modified>
  <cp:category/>
  <cp:version/>
  <cp:contentType/>
  <cp:contentStatus/>
</cp:coreProperties>
</file>